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I34" i="2" l="1"/>
  <c r="I29" i="2" l="1"/>
  <c r="S29" i="2"/>
  <c r="S10" i="2" l="1"/>
  <c r="S32" i="2"/>
  <c r="J10" i="2" l="1"/>
  <c r="J12" i="2" l="1"/>
  <c r="T12" i="2" l="1"/>
  <c r="S12" i="2"/>
  <c r="S24" i="2"/>
  <c r="S9" i="2" l="1"/>
  <c r="T24" i="2"/>
  <c r="T10" i="2"/>
  <c r="T9" i="2" s="1"/>
  <c r="T37" i="2" l="1"/>
  <c r="T32" i="2"/>
  <c r="S37" i="2"/>
  <c r="S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32" i="2"/>
  <c r="I41" i="2" l="1"/>
  <c r="V41" i="2" s="1"/>
  <c r="X41" i="2" l="1"/>
</calcChain>
</file>

<file path=xl/sharedStrings.xml><?xml version="1.0" encoding="utf-8"?>
<sst xmlns="http://schemas.openxmlformats.org/spreadsheetml/2006/main" count="98" uniqueCount="80">
  <si>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</si>
  <si>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</si>
  <si>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</si>
  <si>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</si>
  <si>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</si>
  <si>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</si>
  <si>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</si>
  <si>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</si>
  <si>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</si>
  <si>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</si>
  <si>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</si>
  <si>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</si>
  <si>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</si>
  <si>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</si>
  <si>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</si>
  <si>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</si>
  <si>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</si>
  <si>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</si>
  <si>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Vito Panicci Neto</t>
  </si>
  <si>
    <t>Contador</t>
  </si>
  <si>
    <t>SMUL/GAB</t>
  </si>
  <si>
    <t>SMUL/CAF/DRV</t>
  </si>
  <si>
    <t>SMUL/ATECC/FUNDURB</t>
  </si>
  <si>
    <t>CRC: 1SP132.989/O-2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</si>
  <si>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</si>
  <si>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</si>
  <si>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</si>
  <si>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</si>
  <si>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</si>
  <si>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Arucandiva,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</si>
  <si>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t xml:space="preserve">     EMPENHOS NÃO LIQUIDADOS A PAGAR</t>
  </si>
  <si>
    <t xml:space="preserve">     EMPENHOS LIQUIDADOS A PAGAR</t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</si>
  <si>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</si>
  <si>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</si>
  <si>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</si>
  <si>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</si>
  <si>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</si>
  <si>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</si>
  <si>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</si>
  <si>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</si>
  <si>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</si>
  <si>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</si>
  <si>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</si>
  <si>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</si>
  <si>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</si>
  <si>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</si>
  <si>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</si>
  <si>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</si>
  <si>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</si>
  <si>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</si>
  <si>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TESOURO MUNICIPAL - RECURSO VINCULADO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</si>
  <si>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</si>
  <si>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</si>
  <si>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</si>
  <si>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</si>
  <si>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</si>
  <si>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</si>
  <si>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</si>
  <si>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</si>
  <si>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</si>
  <si>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</si>
  <si>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</si>
  <si>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</si>
  <si>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</si>
  <si>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</si>
  <si>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</si>
  <si>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</si>
  <si>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-</t>
  </si>
  <si>
    <t>Secretária Municipal</t>
  </si>
  <si>
    <t>RF: 542.622-7</t>
  </si>
  <si>
    <t>Elisabete França</t>
  </si>
  <si>
    <t>DEMAIS VINCULAÇÕES</t>
  </si>
  <si>
    <t>Francinaldo da Silva Rodrigues</t>
  </si>
  <si>
    <t xml:space="preserve">Coord.de Adm. e Finanças </t>
  </si>
  <si>
    <t>RF: 755.489-3</t>
  </si>
  <si>
    <t>MAIO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</si>
  <si>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Maio/2024, R$ 23.090.715,86, são relativas a Cota de Solidariedade e R$ 320.154.242,77,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</si>
  <si>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R$ 989.667.513,01. 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</si>
  <si>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Maio, no valor de R$ 62.736.036,48, que serão transferidas financeiramente pelo Tesouro para a conta corrente deste Fundo. Dedução das retenções do ISS no valor de R$ 14.414,36, relativo as liquidações efetuadas pela SP. Urbanismo, porém, não retiradas da conta corrente a serem regularizadas em Junho. Estorno de Receita no valor de R$ 0,04, lançada indevidamente na conta do fundo a ser transferida para conta do Tesouro. Notas de Liquidação e Pagamento - NLP's do mês de Maio, no valor de R$ 67.031.658,50, retiradas da conta corrente e pagas no primeiro dia útil do mês seguinte.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</si>
  <si>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R$ 27.445.053,24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R$ 26.425.063,91, respectivamente, relativo às retenções e pagamentos dos impostos e contribuições ocorridos durante o exercício de 2024. O valor informado de R$ 232.371,31, é composto por, INSS do mês de Maio, no valor de R$ 208.890,69, retido pela Secretaria Municipal das Subprefeituras, IRRF, no valor de R$ 6.885,60 e PIS/COFINS/CSL, no valor de R$ 16.595,02, retidos pela  SP-Urbanismo, a serem pagos em Junho.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</si>
</sst>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top"/>
    </xf>
    <xf numFmtId="43" fontId="5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167" fontId="8" fillId="0" borderId="0" applyFont="0" applyFill="0" applyBorder="0" applyAlignment="0" applyProtection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43" fontId="5" fillId="0" borderId="0" applyFont="0" applyFill="0" applyBorder="0" applyAlignment="0" applyProtection="0"/>
    <xf numFmtId="0" fontId="1" fillId="0" borderId="0"/>
  </cellStyleXfs>
  <cellXfs count="119">
    <xf numFmtId="0" fontId="0" fillId="0" borderId="0" xfId="0">
      <alignment vertical="top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readingOrder="1"/>
    </xf>
    <xf numFmtId="164" fontId="4" fillId="0" borderId="5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readingOrder="1"/>
    </xf>
    <xf numFmtId="43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4" fontId="5" fillId="0" borderId="0" xfId="0" applyNumberFormat="1" applyFont="1" applyAlignment="1"/>
    <xf numFmtId="4" fontId="8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readingOrder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7" applyFont="1" applyFill="1" applyAlignment="1">
      <alignment vertical="top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" fontId="8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left" vertical="center" readingOrder="1"/>
    </xf>
    <xf numFmtId="0" fontId="14" fillId="0" borderId="0" xfId="7" applyFont="1" applyFill="1" applyBorder="1" applyAlignment="1">
      <alignment vertical="top"/>
    </xf>
    <xf numFmtId="4" fontId="1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0" fontId="11" fillId="3" borderId="0" xfId="0" applyFont="1" applyFill="1" applyAlignment="1"/>
    <xf numFmtId="0" fontId="12" fillId="3" borderId="0" xfId="0" applyFont="1" applyFill="1" applyAlignment="1"/>
    <xf numFmtId="4" fontId="8" fillId="3" borderId="0" xfId="0" applyNumberFormat="1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readingOrder="1"/>
    </xf>
    <xf numFmtId="49" fontId="10" fillId="0" borderId="0" xfId="0" applyNumberFormat="1" applyFont="1" applyFill="1" applyAlignment="1">
      <alignment horizontal="center" vertical="center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</cellXfs>
  <cellStyles count="10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Separador de milhares 2" xfId="3"/>
    <cellStyle name="Vírgula" xfId="1" builtinId="3"/>
    <cellStyle name="Vírgula 2" xfId="8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57479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81"/>
  <sheetViews>
    <sheetView showGridLines="0" tabSelected="1" showOutlineSymbols="0" topLeftCell="B32" zoomScale="116" zoomScaleNormal="116" workbookViewId="0">
      <selection activeCell="B50" sqref="B50"/>
    </sheetView>
  </sheetViews>
  <sheetFormatPr defaultColWidth="6.85546875" defaultRowHeight="13.5" customHeight="1" x14ac:dyDescent="0.2"/>
  <cols>
    <col min="1" max="1" width="6.85546875" style="1" hidden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2" customWidth="1"/>
    <col min="9" max="9" width="13.28515625" style="1" customWidth="1"/>
    <col min="10" max="10" width="13.7109375" style="1" customWidth="1"/>
    <col min="11" max="14" width="9.85546875" style="1" customWidth="1"/>
    <col min="15" max="16" width="2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87" t="s">
        <v>51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2:24" ht="13.5" customHeight="1" x14ac:dyDescent="0.2">
      <c r="B2" s="87" t="s">
        <v>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2:24" ht="13.5" customHeight="1" x14ac:dyDescent="0.2">
      <c r="B3" s="111" t="s">
        <v>15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4" ht="14.25" customHeight="1" x14ac:dyDescent="0.2">
      <c r="B4" s="112" t="s">
        <v>54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4" ht="11.25" customHeight="1" x14ac:dyDescent="0.2">
      <c r="B5" s="112" t="s">
        <v>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4" ht="12.75" customHeight="1" x14ac:dyDescent="0.2">
      <c r="B6" s="113" t="s">
        <v>75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2:24" ht="13.5" customHeight="1" x14ac:dyDescent="0.2">
      <c r="B7" s="114" t="s">
        <v>55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2:24" ht="19.5" customHeight="1" x14ac:dyDescent="0.2">
      <c r="B8" s="103" t="s">
        <v>0</v>
      </c>
      <c r="C8" s="104"/>
      <c r="D8" s="104"/>
      <c r="E8" s="104"/>
      <c r="F8" s="104"/>
      <c r="G8" s="105"/>
      <c r="H8" s="56" t="s">
        <v>57</v>
      </c>
      <c r="I8" s="52" t="s">
        <v>2</v>
      </c>
      <c r="J8" s="51" t="s">
        <v>12</v>
      </c>
      <c r="K8" s="103" t="s">
        <v>1</v>
      </c>
      <c r="L8" s="104"/>
      <c r="M8" s="104"/>
      <c r="N8" s="104"/>
      <c r="O8" s="104"/>
      <c r="P8" s="104"/>
      <c r="Q8" s="105"/>
      <c r="R8" s="56" t="s">
        <v>57</v>
      </c>
      <c r="S8" s="2" t="s">
        <v>2</v>
      </c>
      <c r="T8" s="52" t="s">
        <v>12</v>
      </c>
    </row>
    <row r="9" spans="2:24" ht="13.5" customHeight="1" x14ac:dyDescent="0.2">
      <c r="B9" s="106" t="s">
        <v>3</v>
      </c>
      <c r="C9" s="107"/>
      <c r="D9" s="107"/>
      <c r="E9" s="107"/>
      <c r="F9" s="107"/>
      <c r="G9" s="107"/>
      <c r="H9" s="72"/>
      <c r="I9" s="33">
        <f>I10+I12</f>
        <v>405234531.68000001</v>
      </c>
      <c r="J9" s="18">
        <f>J10+J12</f>
        <v>530494232.11000001</v>
      </c>
      <c r="K9" s="108" t="s">
        <v>42</v>
      </c>
      <c r="L9" s="108"/>
      <c r="M9" s="108"/>
      <c r="N9" s="108"/>
      <c r="O9" s="108"/>
      <c r="P9" s="106"/>
      <c r="Q9" s="109"/>
      <c r="R9" s="72"/>
      <c r="S9" s="33">
        <f>S10+S12</f>
        <v>1580224091.76</v>
      </c>
      <c r="T9" s="3">
        <f>T10+T12</f>
        <v>488224732.16000003</v>
      </c>
      <c r="U9" s="4"/>
      <c r="V9" s="5"/>
    </row>
    <row r="10" spans="2:24" ht="13.5" customHeight="1" x14ac:dyDescent="0.2">
      <c r="B10" s="88" t="s">
        <v>33</v>
      </c>
      <c r="C10" s="89"/>
      <c r="D10" s="89"/>
      <c r="E10" s="89"/>
      <c r="F10" s="89"/>
      <c r="G10" s="89"/>
      <c r="H10" s="65"/>
      <c r="I10" s="8">
        <f>SUM(I11:I11)</f>
        <v>0</v>
      </c>
      <c r="J10" s="8">
        <f>SUM(J11:J11)</f>
        <v>0</v>
      </c>
      <c r="K10" s="89" t="s">
        <v>33</v>
      </c>
      <c r="L10" s="89"/>
      <c r="M10" s="89"/>
      <c r="N10" s="89"/>
      <c r="O10" s="89"/>
      <c r="P10" s="89"/>
      <c r="Q10" s="110"/>
      <c r="R10" s="65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92" t="s">
        <v>34</v>
      </c>
      <c r="C11" s="93"/>
      <c r="D11" s="93"/>
      <c r="E11" s="93"/>
      <c r="F11" s="93"/>
      <c r="G11" s="93"/>
      <c r="H11" s="64"/>
      <c r="I11" s="7">
        <v>0</v>
      </c>
      <c r="J11" s="7">
        <v>0</v>
      </c>
      <c r="K11" s="94"/>
      <c r="L11" s="93"/>
      <c r="M11" s="93"/>
      <c r="N11" s="93"/>
      <c r="O11" s="93"/>
      <c r="P11" s="93"/>
      <c r="Q11" s="93"/>
      <c r="R11" s="64"/>
      <c r="S11" s="7"/>
      <c r="T11" s="7"/>
      <c r="U11" s="4"/>
    </row>
    <row r="12" spans="2:24" ht="13.5" customHeight="1" x14ac:dyDescent="0.2">
      <c r="B12" s="88" t="s">
        <v>32</v>
      </c>
      <c r="C12" s="89"/>
      <c r="D12" s="89"/>
      <c r="E12" s="89"/>
      <c r="F12" s="89"/>
      <c r="G12" s="89"/>
      <c r="H12" s="65"/>
      <c r="I12" s="8">
        <f>SUM(I13:I23)</f>
        <v>405234531.68000001</v>
      </c>
      <c r="J12" s="8">
        <f>SUM(J13:J23)</f>
        <v>530494232.11000001</v>
      </c>
      <c r="K12" s="89" t="s">
        <v>32</v>
      </c>
      <c r="L12" s="89"/>
      <c r="M12" s="89"/>
      <c r="N12" s="89"/>
      <c r="O12" s="89"/>
      <c r="P12" s="89"/>
      <c r="Q12" s="110"/>
      <c r="R12" s="65"/>
      <c r="S12" s="8">
        <f>SUM(S13:S23)</f>
        <v>1580224091.76</v>
      </c>
      <c r="T12" s="8">
        <f>SUM(T13:T23)</f>
        <v>488224732.16000003</v>
      </c>
      <c r="V12" s="9"/>
    </row>
    <row r="13" spans="2:24" ht="13.5" customHeight="1" x14ac:dyDescent="0.2">
      <c r="B13" s="92" t="s">
        <v>71</v>
      </c>
      <c r="C13" s="93"/>
      <c r="D13" s="93"/>
      <c r="E13" s="93"/>
      <c r="F13" s="93"/>
      <c r="G13" s="93"/>
      <c r="H13" s="64"/>
      <c r="I13" s="45" t="s">
        <v>67</v>
      </c>
      <c r="J13" s="7"/>
      <c r="K13" s="92" t="s">
        <v>71</v>
      </c>
      <c r="L13" s="93"/>
      <c r="M13" s="93"/>
      <c r="N13" s="93"/>
      <c r="O13" s="93"/>
      <c r="P13" s="93"/>
      <c r="Q13" s="75"/>
      <c r="R13" s="45"/>
      <c r="S13" s="45" t="s">
        <v>67</v>
      </c>
      <c r="T13" s="7"/>
      <c r="V13" s="115"/>
      <c r="W13" s="115"/>
      <c r="X13" s="115"/>
    </row>
    <row r="14" spans="2:24" ht="13.5" customHeight="1" x14ac:dyDescent="0.2">
      <c r="B14" s="92" t="s">
        <v>66</v>
      </c>
      <c r="C14" s="93"/>
      <c r="D14" s="93"/>
      <c r="E14" s="93"/>
      <c r="F14" s="93"/>
      <c r="G14" s="93"/>
      <c r="H14" s="64"/>
      <c r="I14" s="7">
        <v>405234531.68000001</v>
      </c>
      <c r="J14" s="7"/>
      <c r="K14" s="92" t="s">
        <v>66</v>
      </c>
      <c r="L14" s="93"/>
      <c r="M14" s="93"/>
      <c r="N14" s="93"/>
      <c r="O14" s="93"/>
      <c r="P14" s="93"/>
      <c r="Q14" s="75"/>
      <c r="R14" s="7"/>
      <c r="S14" s="7">
        <v>1580224091.76</v>
      </c>
      <c r="T14" s="7"/>
      <c r="V14" s="37"/>
      <c r="W14" s="38"/>
      <c r="X14" s="39"/>
    </row>
    <row r="15" spans="2:24" ht="13.5" hidden="1" customHeight="1" x14ac:dyDescent="0.2">
      <c r="B15" s="92"/>
      <c r="C15" s="94"/>
      <c r="D15" s="94"/>
      <c r="E15" s="94"/>
      <c r="F15" s="94"/>
      <c r="G15" s="94"/>
      <c r="H15" s="64"/>
      <c r="I15" s="7"/>
      <c r="J15" s="7"/>
      <c r="K15" s="50"/>
      <c r="L15" s="50"/>
      <c r="M15" s="50"/>
      <c r="N15" s="50"/>
      <c r="O15" s="50"/>
      <c r="P15" s="50"/>
      <c r="Q15" s="49"/>
      <c r="R15" s="64"/>
      <c r="S15" s="7"/>
      <c r="T15" s="7"/>
      <c r="V15" s="37"/>
      <c r="W15" s="38"/>
      <c r="X15" s="39"/>
    </row>
    <row r="16" spans="2:24" ht="13.5" hidden="1" customHeight="1" x14ac:dyDescent="0.2">
      <c r="B16" s="92"/>
      <c r="C16" s="94"/>
      <c r="D16" s="94"/>
      <c r="E16" s="94"/>
      <c r="F16" s="94"/>
      <c r="G16" s="94"/>
      <c r="H16" s="65"/>
      <c r="I16" s="7"/>
      <c r="J16" s="7"/>
      <c r="K16" s="50"/>
      <c r="L16" s="50"/>
      <c r="M16" s="50"/>
      <c r="N16" s="50"/>
      <c r="O16" s="50"/>
      <c r="P16" s="50"/>
      <c r="Q16" s="49"/>
      <c r="R16" s="64"/>
      <c r="S16" s="7"/>
      <c r="T16" s="7"/>
      <c r="V16" s="37"/>
      <c r="W16" s="38"/>
      <c r="X16" s="40"/>
    </row>
    <row r="17" spans="2:24" ht="13.5" hidden="1" customHeight="1" x14ac:dyDescent="0.2">
      <c r="B17" s="92"/>
      <c r="C17" s="94"/>
      <c r="D17" s="94"/>
      <c r="E17" s="94"/>
      <c r="F17" s="94"/>
      <c r="G17" s="94"/>
      <c r="H17" s="65"/>
      <c r="I17" s="7"/>
      <c r="J17" s="7"/>
      <c r="K17" s="50"/>
      <c r="L17" s="50"/>
      <c r="M17" s="50"/>
      <c r="N17" s="50"/>
      <c r="O17" s="50"/>
      <c r="P17" s="50"/>
      <c r="Q17" s="49"/>
      <c r="R17" s="64"/>
      <c r="S17" s="7"/>
      <c r="T17" s="7"/>
      <c r="V17" s="37"/>
      <c r="W17" s="38"/>
      <c r="X17" s="40"/>
    </row>
    <row r="18" spans="2:24" ht="13.5" hidden="1" customHeight="1" x14ac:dyDescent="0.2">
      <c r="B18" s="92"/>
      <c r="C18" s="94"/>
      <c r="D18" s="94"/>
      <c r="E18" s="94"/>
      <c r="F18" s="94"/>
      <c r="G18" s="94"/>
      <c r="H18" s="64"/>
      <c r="I18" s="7"/>
      <c r="J18" s="7"/>
      <c r="K18" s="50"/>
      <c r="L18" s="50"/>
      <c r="M18" s="50"/>
      <c r="N18" s="50"/>
      <c r="O18" s="50"/>
      <c r="P18" s="50"/>
      <c r="Q18" s="49"/>
      <c r="R18" s="64"/>
      <c r="S18" s="7"/>
      <c r="T18" s="7"/>
      <c r="V18" s="37"/>
      <c r="W18" s="38"/>
      <c r="X18" s="39"/>
    </row>
    <row r="19" spans="2:24" ht="13.5" hidden="1" customHeight="1" x14ac:dyDescent="0.2">
      <c r="B19" s="48"/>
      <c r="C19" s="50"/>
      <c r="D19" s="50"/>
      <c r="E19" s="50"/>
      <c r="F19" s="50"/>
      <c r="G19" s="50"/>
      <c r="H19" s="64"/>
      <c r="I19" s="7"/>
      <c r="J19" s="7"/>
      <c r="K19" s="50"/>
      <c r="L19" s="50"/>
      <c r="M19" s="50"/>
      <c r="N19" s="50"/>
      <c r="O19" s="50"/>
      <c r="P19" s="50"/>
      <c r="Q19" s="49"/>
      <c r="R19" s="64"/>
      <c r="S19" s="7"/>
      <c r="T19" s="7"/>
      <c r="V19" s="37"/>
      <c r="W19" s="38"/>
      <c r="X19" s="39"/>
    </row>
    <row r="20" spans="2:24" ht="13.5" hidden="1" customHeight="1" x14ac:dyDescent="0.2">
      <c r="B20" s="48"/>
      <c r="C20" s="50"/>
      <c r="D20" s="50"/>
      <c r="E20" s="50"/>
      <c r="F20" s="50"/>
      <c r="G20" s="50"/>
      <c r="H20" s="64"/>
      <c r="I20" s="7"/>
      <c r="J20" s="7"/>
      <c r="K20" s="94"/>
      <c r="L20" s="94"/>
      <c r="M20" s="94"/>
      <c r="N20" s="94"/>
      <c r="O20" s="94"/>
      <c r="P20" s="94"/>
      <c r="Q20" s="93"/>
      <c r="R20" s="64"/>
      <c r="S20" s="7"/>
      <c r="T20" s="7"/>
      <c r="V20" s="37"/>
      <c r="W20" s="38"/>
      <c r="X20" s="39"/>
    </row>
    <row r="21" spans="2:24" ht="13.5" hidden="1" customHeight="1" x14ac:dyDescent="0.2">
      <c r="B21" s="48"/>
      <c r="C21" s="50"/>
      <c r="D21" s="50"/>
      <c r="E21" s="50"/>
      <c r="F21" s="50"/>
      <c r="G21" s="50"/>
      <c r="H21" s="64"/>
      <c r="I21" s="7"/>
      <c r="J21" s="7"/>
      <c r="K21" s="50"/>
      <c r="L21" s="50"/>
      <c r="M21" s="50"/>
      <c r="N21" s="50"/>
      <c r="O21" s="50"/>
      <c r="P21" s="50"/>
      <c r="Q21" s="49"/>
      <c r="R21" s="64"/>
      <c r="S21" s="7"/>
      <c r="T21" s="7"/>
      <c r="V21" s="37"/>
      <c r="W21" s="38"/>
      <c r="X21" s="39"/>
    </row>
    <row r="22" spans="2:24" ht="13.5" hidden="1" customHeight="1" x14ac:dyDescent="0.2">
      <c r="B22" s="92"/>
      <c r="C22" s="94"/>
      <c r="D22" s="94"/>
      <c r="E22" s="94"/>
      <c r="F22" s="94"/>
      <c r="G22" s="94"/>
      <c r="H22" s="64"/>
      <c r="I22" s="7"/>
      <c r="J22" s="7"/>
      <c r="K22" s="50"/>
      <c r="L22" s="50"/>
      <c r="M22" s="50"/>
      <c r="N22" s="50"/>
      <c r="O22" s="50"/>
      <c r="P22" s="50"/>
      <c r="Q22" s="49"/>
      <c r="R22" s="64"/>
      <c r="S22" s="7"/>
      <c r="T22" s="7"/>
      <c r="V22" s="37"/>
      <c r="W22" s="38"/>
      <c r="X22" s="39"/>
    </row>
    <row r="23" spans="2:24" ht="13.5" customHeight="1" x14ac:dyDescent="0.2">
      <c r="B23" s="92" t="s">
        <v>50</v>
      </c>
      <c r="C23" s="94"/>
      <c r="D23" s="94"/>
      <c r="E23" s="94"/>
      <c r="F23" s="94"/>
      <c r="G23" s="94"/>
      <c r="H23" s="64"/>
      <c r="I23" s="74">
        <v>0</v>
      </c>
      <c r="J23" s="7">
        <v>530494232.11000001</v>
      </c>
      <c r="K23" s="94" t="s">
        <v>50</v>
      </c>
      <c r="L23" s="94"/>
      <c r="M23" s="94"/>
      <c r="N23" s="94"/>
      <c r="O23" s="94"/>
      <c r="P23" s="94"/>
      <c r="Q23" s="93"/>
      <c r="R23" s="64"/>
      <c r="S23" s="74">
        <v>0</v>
      </c>
      <c r="T23" s="7">
        <v>488224732.16000003</v>
      </c>
      <c r="V23" s="37"/>
      <c r="W23" s="38"/>
      <c r="X23" s="39"/>
    </row>
    <row r="24" spans="2:24" ht="13.5" customHeight="1" x14ac:dyDescent="0.2">
      <c r="B24" s="88" t="s">
        <v>4</v>
      </c>
      <c r="C24" s="89"/>
      <c r="D24" s="89"/>
      <c r="E24" s="89"/>
      <c r="F24" s="89"/>
      <c r="G24" s="89"/>
      <c r="H24" s="64"/>
      <c r="I24" s="8">
        <f>SUM(I25:I28)</f>
        <v>0</v>
      </c>
      <c r="J24" s="8">
        <f>SUM(J25:J28)</f>
        <v>0</v>
      </c>
      <c r="K24" s="89" t="s">
        <v>43</v>
      </c>
      <c r="L24" s="89"/>
      <c r="M24" s="89"/>
      <c r="N24" s="89"/>
      <c r="O24" s="89"/>
      <c r="P24" s="89"/>
      <c r="Q24" s="91"/>
      <c r="R24" s="64"/>
      <c r="S24" s="8">
        <f>SUM(S25:S28)</f>
        <v>0</v>
      </c>
      <c r="T24" s="8">
        <f>SUM(T25:T28)</f>
        <v>0</v>
      </c>
      <c r="V24" s="37"/>
      <c r="W24" s="38"/>
      <c r="X24" s="40"/>
    </row>
    <row r="25" spans="2:24" ht="13.5" customHeight="1" x14ac:dyDescent="0.2">
      <c r="B25" s="92" t="s">
        <v>5</v>
      </c>
      <c r="C25" s="93"/>
      <c r="D25" s="93"/>
      <c r="E25" s="93"/>
      <c r="F25" s="93"/>
      <c r="G25" s="93"/>
      <c r="H25" s="64"/>
      <c r="I25" s="7">
        <v>0</v>
      </c>
      <c r="J25" s="7"/>
      <c r="K25" s="94" t="s">
        <v>5</v>
      </c>
      <c r="L25" s="93"/>
      <c r="M25" s="93"/>
      <c r="N25" s="93"/>
      <c r="O25" s="93"/>
      <c r="P25" s="93"/>
      <c r="Q25" s="93"/>
      <c r="R25" s="64"/>
      <c r="S25" s="7">
        <v>0</v>
      </c>
      <c r="T25" s="7">
        <v>0</v>
      </c>
      <c r="U25" s="4"/>
    </row>
    <row r="26" spans="2:24" ht="13.5" customHeight="1" x14ac:dyDescent="0.2">
      <c r="B26" s="92" t="s">
        <v>6</v>
      </c>
      <c r="C26" s="94"/>
      <c r="D26" s="94"/>
      <c r="E26" s="94"/>
      <c r="F26" s="94"/>
      <c r="G26" s="94"/>
      <c r="H26" s="64"/>
      <c r="I26" s="7">
        <v>0</v>
      </c>
      <c r="J26" s="7"/>
      <c r="K26" s="94" t="s">
        <v>6</v>
      </c>
      <c r="L26" s="94"/>
      <c r="M26" s="94"/>
      <c r="N26" s="94"/>
      <c r="O26" s="94"/>
      <c r="P26" s="94"/>
      <c r="Q26" s="93"/>
      <c r="R26" s="64"/>
      <c r="S26" s="7">
        <v>0</v>
      </c>
      <c r="T26" s="7"/>
    </row>
    <row r="27" spans="2:24" ht="13.5" customHeight="1" x14ac:dyDescent="0.2">
      <c r="B27" s="92" t="s">
        <v>7</v>
      </c>
      <c r="C27" s="94"/>
      <c r="D27" s="94"/>
      <c r="E27" s="94"/>
      <c r="F27" s="94"/>
      <c r="G27" s="94"/>
      <c r="H27" s="64"/>
      <c r="I27" s="7">
        <v>0</v>
      </c>
      <c r="J27" s="7"/>
      <c r="K27" s="94" t="s">
        <v>7</v>
      </c>
      <c r="L27" s="94"/>
      <c r="M27" s="94"/>
      <c r="N27" s="94"/>
      <c r="O27" s="94"/>
      <c r="P27" s="94"/>
      <c r="Q27" s="93"/>
      <c r="R27" s="64"/>
      <c r="S27" s="7">
        <v>0</v>
      </c>
      <c r="T27" s="7"/>
    </row>
    <row r="28" spans="2:24" ht="13.5" customHeight="1" x14ac:dyDescent="0.2">
      <c r="B28" s="92" t="s">
        <v>8</v>
      </c>
      <c r="C28" s="94"/>
      <c r="D28" s="94"/>
      <c r="E28" s="94"/>
      <c r="F28" s="94"/>
      <c r="G28" s="94"/>
      <c r="H28" s="64"/>
      <c r="I28" s="7">
        <v>0</v>
      </c>
      <c r="J28" s="7"/>
      <c r="K28" s="94" t="s">
        <v>8</v>
      </c>
      <c r="L28" s="94"/>
      <c r="M28" s="94"/>
      <c r="N28" s="94"/>
      <c r="O28" s="94"/>
      <c r="P28" s="94"/>
      <c r="Q28" s="93"/>
      <c r="R28" s="64"/>
      <c r="S28" s="7">
        <v>0</v>
      </c>
      <c r="T28" s="7"/>
    </row>
    <row r="29" spans="2:24" ht="13.5" customHeight="1" x14ac:dyDescent="0.2">
      <c r="B29" s="88" t="s">
        <v>35</v>
      </c>
      <c r="C29" s="89"/>
      <c r="D29" s="89"/>
      <c r="E29" s="89"/>
      <c r="F29" s="89"/>
      <c r="G29" s="118"/>
      <c r="H29" s="65"/>
      <c r="I29" s="8">
        <f>I31+I30</f>
        <v>0</v>
      </c>
      <c r="J29" s="7"/>
      <c r="K29" s="88" t="s">
        <v>46</v>
      </c>
      <c r="L29" s="89"/>
      <c r="M29" s="89"/>
      <c r="N29" s="89"/>
      <c r="O29" s="89"/>
      <c r="P29" s="89"/>
      <c r="Q29" s="118"/>
      <c r="R29" s="65"/>
      <c r="S29" s="8">
        <f>S31+S30</f>
        <v>0</v>
      </c>
      <c r="T29" s="7"/>
    </row>
    <row r="30" spans="2:24" ht="13.5" customHeight="1" x14ac:dyDescent="0.2">
      <c r="B30" s="92" t="s">
        <v>36</v>
      </c>
      <c r="C30" s="94"/>
      <c r="D30" s="94"/>
      <c r="E30" s="94"/>
      <c r="F30" s="94"/>
      <c r="G30" s="116"/>
      <c r="H30" s="65"/>
      <c r="I30" s="7">
        <v>0</v>
      </c>
      <c r="J30" s="7"/>
      <c r="K30" s="92" t="s">
        <v>44</v>
      </c>
      <c r="L30" s="94"/>
      <c r="M30" s="94"/>
      <c r="N30" s="94"/>
      <c r="O30" s="94"/>
      <c r="P30" s="94"/>
      <c r="Q30" s="116"/>
      <c r="R30" s="65"/>
      <c r="S30" s="7">
        <v>0</v>
      </c>
      <c r="T30" s="7"/>
    </row>
    <row r="31" spans="2:24" ht="13.5" hidden="1" customHeight="1" x14ac:dyDescent="0.2">
      <c r="B31" s="92" t="s">
        <v>37</v>
      </c>
      <c r="C31" s="94"/>
      <c r="D31" s="94"/>
      <c r="E31" s="94"/>
      <c r="F31" s="94"/>
      <c r="G31" s="116"/>
      <c r="H31" s="64"/>
      <c r="I31" s="7">
        <v>0</v>
      </c>
      <c r="J31" s="7"/>
      <c r="K31" s="92" t="s">
        <v>45</v>
      </c>
      <c r="L31" s="94"/>
      <c r="M31" s="94"/>
      <c r="N31" s="94"/>
      <c r="O31" s="94"/>
      <c r="P31" s="94"/>
      <c r="Q31" s="116"/>
      <c r="R31" s="64"/>
      <c r="S31" s="7">
        <v>0</v>
      </c>
      <c r="T31" s="7"/>
    </row>
    <row r="32" spans="2:24" ht="13.5" customHeight="1" x14ac:dyDescent="0.2">
      <c r="B32" s="88" t="s">
        <v>38</v>
      </c>
      <c r="C32" s="89"/>
      <c r="D32" s="89"/>
      <c r="E32" s="89"/>
      <c r="F32" s="89"/>
      <c r="G32" s="89"/>
      <c r="H32" s="64"/>
      <c r="I32" s="8">
        <f>SUM(I33:I36)</f>
        <v>1017911985.04</v>
      </c>
      <c r="J32" s="8">
        <f>SUM(J33:J36)</f>
        <v>421369053.95000005</v>
      </c>
      <c r="K32" s="89" t="s">
        <v>47</v>
      </c>
      <c r="L32" s="89"/>
      <c r="M32" s="89"/>
      <c r="N32" s="89"/>
      <c r="O32" s="89"/>
      <c r="P32" s="89"/>
      <c r="Q32" s="91"/>
      <c r="R32" s="64"/>
      <c r="S32" s="8">
        <f>SUM(S33:S36)</f>
        <v>520615109.21000004</v>
      </c>
      <c r="T32" s="8">
        <f>SUM(T33:T36)</f>
        <v>316616096.98000002</v>
      </c>
      <c r="U32" s="5"/>
    </row>
    <row r="33" spans="2:27" ht="13.5" customHeight="1" x14ac:dyDescent="0.2">
      <c r="B33" s="117" t="s">
        <v>30</v>
      </c>
      <c r="C33" s="91"/>
      <c r="D33" s="91"/>
      <c r="E33" s="91"/>
      <c r="F33" s="91"/>
      <c r="G33" s="91"/>
      <c r="H33" s="64"/>
      <c r="I33" s="7">
        <v>934865826.45000005</v>
      </c>
      <c r="J33" s="7">
        <v>410534216.66000003</v>
      </c>
      <c r="K33" s="94" t="s">
        <v>13</v>
      </c>
      <c r="L33" s="93"/>
      <c r="M33" s="93"/>
      <c r="N33" s="93"/>
      <c r="O33" s="93"/>
      <c r="P33" s="93"/>
      <c r="Q33" s="93"/>
      <c r="R33" s="64"/>
      <c r="S33" s="7">
        <v>319313128.74000001</v>
      </c>
      <c r="T33" s="7">
        <v>262718309.02000001</v>
      </c>
    </row>
    <row r="34" spans="2:27" ht="13.5" customHeight="1" x14ac:dyDescent="0.2">
      <c r="B34" s="117" t="s">
        <v>31</v>
      </c>
      <c r="C34" s="91"/>
      <c r="D34" s="91"/>
      <c r="E34" s="91"/>
      <c r="F34" s="91"/>
      <c r="G34" s="91"/>
      <c r="H34" s="64"/>
      <c r="I34" s="7">
        <f>83046158.59-232371.31</f>
        <v>82813787.280000001</v>
      </c>
      <c r="J34" s="7">
        <v>8098967.6100000003</v>
      </c>
      <c r="K34" s="94" t="s">
        <v>14</v>
      </c>
      <c r="L34" s="94"/>
      <c r="M34" s="94"/>
      <c r="N34" s="94"/>
      <c r="O34" s="94"/>
      <c r="P34" s="94"/>
      <c r="Q34" s="93"/>
      <c r="R34" s="64"/>
      <c r="S34" s="7">
        <v>201301980.47</v>
      </c>
      <c r="T34" s="7">
        <v>50781888.799999997</v>
      </c>
    </row>
    <row r="35" spans="2:27" ht="13.5" customHeight="1" x14ac:dyDescent="0.2">
      <c r="B35" s="92" t="s">
        <v>9</v>
      </c>
      <c r="C35" s="94"/>
      <c r="D35" s="94"/>
      <c r="E35" s="94"/>
      <c r="F35" s="94"/>
      <c r="G35" s="94"/>
      <c r="H35" s="65">
        <v>3</v>
      </c>
      <c r="I35" s="74">
        <v>232371.31</v>
      </c>
      <c r="J35" s="7">
        <v>2735869.68</v>
      </c>
      <c r="K35" s="94" t="s">
        <v>9</v>
      </c>
      <c r="L35" s="94"/>
      <c r="M35" s="94"/>
      <c r="N35" s="94"/>
      <c r="O35" s="94"/>
      <c r="P35" s="94"/>
      <c r="Q35" s="93"/>
      <c r="R35" s="65"/>
      <c r="S35" s="74">
        <v>0</v>
      </c>
      <c r="T35" s="7">
        <v>3115899.16</v>
      </c>
      <c r="W35" s="89"/>
      <c r="X35" s="89"/>
      <c r="Y35" s="89"/>
    </row>
    <row r="36" spans="2:27" ht="13.5" customHeight="1" x14ac:dyDescent="0.2">
      <c r="B36" s="92" t="s">
        <v>10</v>
      </c>
      <c r="C36" s="94"/>
      <c r="D36" s="94"/>
      <c r="E36" s="94"/>
      <c r="F36" s="94"/>
      <c r="G36" s="94"/>
      <c r="H36" s="64"/>
      <c r="I36" s="7"/>
      <c r="J36" s="7"/>
      <c r="K36" s="94" t="s">
        <v>11</v>
      </c>
      <c r="L36" s="94"/>
      <c r="M36" s="94"/>
      <c r="N36" s="94"/>
      <c r="O36" s="94"/>
      <c r="P36" s="94"/>
      <c r="Q36" s="93"/>
      <c r="R36" s="64"/>
      <c r="S36" s="7">
        <v>0</v>
      </c>
      <c r="T36" s="7"/>
    </row>
    <row r="37" spans="2:27" ht="13.5" customHeight="1" x14ac:dyDescent="0.2">
      <c r="B37" s="88" t="s">
        <v>39</v>
      </c>
      <c r="C37" s="89"/>
      <c r="D37" s="89"/>
      <c r="E37" s="89"/>
      <c r="F37" s="89"/>
      <c r="G37" s="89"/>
      <c r="H37" s="64"/>
      <c r="I37" s="8">
        <f>SUM(I38:I40)</f>
        <v>1797113477.8399999</v>
      </c>
      <c r="J37" s="8">
        <f>SUM(J38:J40)</f>
        <v>1892575598.8700001</v>
      </c>
      <c r="K37" s="89" t="s">
        <v>48</v>
      </c>
      <c r="L37" s="89"/>
      <c r="M37" s="89"/>
      <c r="N37" s="89"/>
      <c r="O37" s="89"/>
      <c r="P37" s="89"/>
      <c r="Q37" s="91"/>
      <c r="R37" s="64"/>
      <c r="S37" s="8">
        <f>SUM(S38:S40)</f>
        <v>1119420793.5899999</v>
      </c>
      <c r="T37" s="8">
        <f>SUM(T38:T40)</f>
        <v>2039598055.79</v>
      </c>
      <c r="U37" s="9"/>
      <c r="W37" s="10"/>
    </row>
    <row r="38" spans="2:27" ht="13.5" customHeight="1" x14ac:dyDescent="0.2">
      <c r="B38" s="92" t="s">
        <v>40</v>
      </c>
      <c r="C38" s="93"/>
      <c r="D38" s="93"/>
      <c r="E38" s="93"/>
      <c r="F38" s="93"/>
      <c r="G38" s="93"/>
      <c r="H38" s="65" t="s">
        <v>58</v>
      </c>
      <c r="I38" s="7">
        <v>1537766309.49</v>
      </c>
      <c r="J38" s="7">
        <v>1819379468.45</v>
      </c>
      <c r="K38" s="94" t="s">
        <v>40</v>
      </c>
      <c r="L38" s="93"/>
      <c r="M38" s="93"/>
      <c r="N38" s="93"/>
      <c r="O38" s="93"/>
      <c r="P38" s="93"/>
      <c r="Q38" s="93"/>
      <c r="R38" s="65" t="s">
        <v>62</v>
      </c>
      <c r="S38" s="7">
        <v>989667513.00999999</v>
      </c>
      <c r="T38" s="7">
        <v>1962922282.9300001</v>
      </c>
      <c r="U38" s="9"/>
      <c r="V38" s="12"/>
      <c r="W38" s="12"/>
      <c r="X38" s="28"/>
      <c r="Y38" s="28"/>
      <c r="Z38" s="28"/>
      <c r="AA38" s="28"/>
    </row>
    <row r="39" spans="2:27" ht="13.5" customHeight="1" x14ac:dyDescent="0.2">
      <c r="B39" s="92" t="s">
        <v>56</v>
      </c>
      <c r="C39" s="93"/>
      <c r="D39" s="93"/>
      <c r="E39" s="93"/>
      <c r="F39" s="93"/>
      <c r="G39" s="93"/>
      <c r="H39" s="65"/>
      <c r="I39" s="7">
        <v>0</v>
      </c>
      <c r="J39" s="7">
        <v>0</v>
      </c>
      <c r="K39" s="94" t="s">
        <v>56</v>
      </c>
      <c r="L39" s="93"/>
      <c r="M39" s="93"/>
      <c r="N39" s="93"/>
      <c r="O39" s="93"/>
      <c r="P39" s="93"/>
      <c r="Q39" s="93"/>
      <c r="R39" s="64"/>
      <c r="S39" s="7">
        <v>0</v>
      </c>
      <c r="T39" s="7">
        <v>0</v>
      </c>
      <c r="U39" s="9"/>
      <c r="V39" s="12"/>
      <c r="W39" s="12"/>
      <c r="X39" s="28"/>
      <c r="Y39" s="28"/>
      <c r="Z39" s="28"/>
      <c r="AA39" s="28"/>
    </row>
    <row r="40" spans="2:27" ht="13.5" customHeight="1" x14ac:dyDescent="0.2">
      <c r="B40" s="92" t="s">
        <v>9</v>
      </c>
      <c r="C40" s="94"/>
      <c r="D40" s="94"/>
      <c r="E40" s="94"/>
      <c r="F40" s="94"/>
      <c r="G40" s="94"/>
      <c r="H40" s="65" t="s">
        <v>59</v>
      </c>
      <c r="I40" s="7">
        <v>259347168.34999999</v>
      </c>
      <c r="J40" s="45">
        <v>73196130.420000002</v>
      </c>
      <c r="K40" s="94" t="s">
        <v>9</v>
      </c>
      <c r="L40" s="94"/>
      <c r="M40" s="94"/>
      <c r="N40" s="94"/>
      <c r="O40" s="94"/>
      <c r="P40" s="94"/>
      <c r="Q40" s="93"/>
      <c r="R40" s="65" t="s">
        <v>63</v>
      </c>
      <c r="S40" s="7">
        <v>129753280.58</v>
      </c>
      <c r="T40" s="45">
        <v>76675772.859999999</v>
      </c>
      <c r="U40" s="20"/>
      <c r="V40" s="17"/>
    </row>
    <row r="41" spans="2:27" ht="15" customHeight="1" x14ac:dyDescent="0.2">
      <c r="B41" s="95" t="s">
        <v>41</v>
      </c>
      <c r="C41" s="96"/>
      <c r="D41" s="96"/>
      <c r="E41" s="96"/>
      <c r="F41" s="96"/>
      <c r="G41" s="96"/>
      <c r="H41" s="73"/>
      <c r="I41" s="68">
        <f>I9+I24+I29+I32+I37</f>
        <v>3220259994.5599999</v>
      </c>
      <c r="J41" s="68">
        <f>J9+J24+J32+J37</f>
        <v>2844438884.9300003</v>
      </c>
      <c r="K41" s="66" t="s">
        <v>49</v>
      </c>
      <c r="L41" s="67"/>
      <c r="M41" s="67"/>
      <c r="N41" s="67"/>
      <c r="O41" s="67"/>
      <c r="P41" s="67"/>
      <c r="Q41" s="67"/>
      <c r="R41" s="73"/>
      <c r="S41" s="68">
        <f>S37+S32+S24+S9+S29</f>
        <v>3220259994.5599999</v>
      </c>
      <c r="T41" s="68">
        <f>T37+T32+T24+T9</f>
        <v>2844438884.9299998</v>
      </c>
      <c r="U41" s="4"/>
      <c r="V41" s="10">
        <f>S41-I41</f>
        <v>0</v>
      </c>
      <c r="W41" s="10">
        <f>T41-J41</f>
        <v>0</v>
      </c>
      <c r="X41" s="29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57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7.5" customHeight="1" x14ac:dyDescent="0.2">
      <c r="B43" s="14"/>
      <c r="C43" s="14"/>
      <c r="D43" s="14"/>
      <c r="E43" s="14"/>
      <c r="F43" s="14"/>
      <c r="G43" s="14"/>
      <c r="H43" s="5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0"/>
      <c r="D44" s="30"/>
      <c r="E44" s="30"/>
      <c r="F44" s="30"/>
      <c r="G44" s="30"/>
      <c r="H44" s="59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0"/>
      <c r="T44" s="31"/>
    </row>
    <row r="45" spans="2:27" s="16" customFormat="1" ht="21.75" customHeight="1" x14ac:dyDescent="0.2">
      <c r="B45" s="78" t="s">
        <v>76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1"/>
      <c r="V45" s="1"/>
      <c r="W45" s="1"/>
    </row>
    <row r="46" spans="2:27" s="16" customFormat="1" ht="11.25" customHeight="1" x14ac:dyDescent="0.2">
      <c r="B46" s="42" t="s">
        <v>24</v>
      </c>
      <c r="C46" s="42"/>
      <c r="D46" s="42"/>
      <c r="E46" s="42"/>
      <c r="F46" s="42"/>
      <c r="G46" s="42"/>
      <c r="H46" s="6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1"/>
      <c r="V46" s="1"/>
      <c r="W46" s="1"/>
    </row>
    <row r="47" spans="2:27" s="16" customFormat="1" ht="11.25" customHeight="1" x14ac:dyDescent="0.2">
      <c r="B47" s="90" t="s">
        <v>28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1"/>
      <c r="V47" s="1"/>
      <c r="W47" s="1"/>
    </row>
    <row r="48" spans="2:27" s="16" customFormat="1" ht="66" customHeight="1" x14ac:dyDescent="0.2">
      <c r="B48" s="90" t="s">
        <v>29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1"/>
      <c r="V48" s="1"/>
      <c r="W48" s="1"/>
    </row>
    <row r="49" spans="1:23" s="16" customFormat="1" ht="33" customHeight="1" x14ac:dyDescent="0.2">
      <c r="B49" s="90" t="s">
        <v>79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1"/>
      <c r="V49" s="1"/>
      <c r="W49" s="1"/>
    </row>
    <row r="50" spans="1:23" ht="11.25" customHeight="1" x14ac:dyDescent="0.2">
      <c r="B50" s="42" t="s">
        <v>61</v>
      </c>
      <c r="C50" s="42"/>
      <c r="D50" s="42"/>
      <c r="E50" s="42"/>
      <c r="F50" s="42"/>
      <c r="G50" s="42"/>
      <c r="H50" s="60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3" s="16" customFormat="1" ht="11.25" customHeight="1" x14ac:dyDescent="0.2">
      <c r="A51" s="46"/>
      <c r="B51" s="90" t="s">
        <v>77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1"/>
      <c r="V51" s="1"/>
      <c r="W51" s="1"/>
    </row>
    <row r="52" spans="1:23" s="16" customFormat="1" ht="33.75" customHeight="1" x14ac:dyDescent="0.2">
      <c r="A52" s="46"/>
      <c r="B52" s="90" t="s">
        <v>78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41"/>
      <c r="V52" s="1"/>
      <c r="W52" s="1"/>
    </row>
    <row r="53" spans="1:23" s="16" customFormat="1" ht="22.5" customHeight="1" x14ac:dyDescent="0.2">
      <c r="B53" s="97" t="s">
        <v>64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41"/>
      <c r="V53" s="1"/>
      <c r="W53" s="1"/>
    </row>
    <row r="54" spans="1:23" s="16" customFormat="1" ht="11.25" customHeight="1" x14ac:dyDescent="0.2">
      <c r="B54" s="102" t="s">
        <v>65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41"/>
      <c r="V54" s="1"/>
      <c r="W54" s="1"/>
    </row>
    <row r="55" spans="1:23" s="16" customFormat="1" ht="13.5" customHeight="1" x14ac:dyDescent="0.2">
      <c r="B55" s="44"/>
      <c r="C55" s="44"/>
      <c r="D55" s="44"/>
      <c r="E55" s="21"/>
      <c r="F55" s="27"/>
      <c r="G55" s="27"/>
      <c r="H55" s="61"/>
      <c r="I55" s="27"/>
      <c r="J55" s="21"/>
      <c r="K55" s="44"/>
      <c r="L55" s="21"/>
      <c r="M55" s="43"/>
      <c r="N55" s="43"/>
      <c r="O55" s="23"/>
      <c r="P55" s="23"/>
      <c r="Q55" s="24"/>
      <c r="R55" s="24"/>
      <c r="S55" s="21"/>
      <c r="U55" s="41"/>
      <c r="V55" s="1"/>
      <c r="W55" s="1"/>
    </row>
    <row r="56" spans="1:23" s="16" customFormat="1" ht="13.5" customHeight="1" x14ac:dyDescent="0.2">
      <c r="B56" s="44"/>
      <c r="C56" s="44"/>
      <c r="D56" s="44"/>
      <c r="E56" s="21"/>
      <c r="F56" s="27"/>
      <c r="G56" s="27"/>
      <c r="H56" s="61"/>
      <c r="I56" s="27"/>
      <c r="J56" s="21"/>
      <c r="K56" s="44"/>
      <c r="L56" s="21"/>
      <c r="M56" s="43"/>
      <c r="N56" s="43"/>
      <c r="O56" s="23"/>
      <c r="P56" s="23"/>
      <c r="Q56" s="24"/>
      <c r="R56" s="24"/>
      <c r="S56" s="21"/>
      <c r="U56" s="41"/>
      <c r="V56" s="1"/>
      <c r="W56" s="1"/>
    </row>
    <row r="57" spans="1:23" s="16" customFormat="1" ht="13.5" customHeight="1" x14ac:dyDescent="0.2">
      <c r="B57" s="1"/>
      <c r="C57" s="17"/>
      <c r="D57" s="1"/>
      <c r="E57" s="5"/>
      <c r="F57" s="1"/>
      <c r="G57" s="1"/>
      <c r="H57" s="6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1:23" s="16" customFormat="1" ht="13.5" customHeight="1" x14ac:dyDescent="0.2">
      <c r="B58" s="79" t="s">
        <v>18</v>
      </c>
      <c r="C58" s="79"/>
      <c r="D58" s="79"/>
      <c r="E58" s="21"/>
      <c r="F58" s="79" t="s">
        <v>72</v>
      </c>
      <c r="G58" s="79"/>
      <c r="H58" s="79"/>
      <c r="I58" s="79"/>
      <c r="J58" s="21"/>
      <c r="K58" s="80" t="s">
        <v>26</v>
      </c>
      <c r="L58" s="80"/>
      <c r="M58" s="80"/>
      <c r="N58" s="69"/>
      <c r="O58" s="69"/>
      <c r="P58" s="69"/>
      <c r="Q58" s="84" t="s">
        <v>70</v>
      </c>
      <c r="R58" s="84"/>
      <c r="S58" s="84"/>
      <c r="U58" s="1"/>
      <c r="V58" s="1"/>
      <c r="W58" s="1"/>
    </row>
    <row r="59" spans="1:23" ht="13.5" customHeight="1" x14ac:dyDescent="0.2">
      <c r="B59" s="81" t="s">
        <v>19</v>
      </c>
      <c r="C59" s="81"/>
      <c r="D59" s="81"/>
      <c r="E59" s="21"/>
      <c r="F59" s="81" t="s">
        <v>73</v>
      </c>
      <c r="G59" s="81"/>
      <c r="H59" s="81"/>
      <c r="I59" s="81"/>
      <c r="J59" s="21"/>
      <c r="K59" s="82" t="s">
        <v>25</v>
      </c>
      <c r="L59" s="82"/>
      <c r="M59" s="82"/>
      <c r="N59" s="70"/>
      <c r="O59" s="70"/>
      <c r="P59" s="70"/>
      <c r="Q59" s="85" t="s">
        <v>68</v>
      </c>
      <c r="R59" s="85"/>
      <c r="S59" s="85"/>
    </row>
    <row r="60" spans="1:23" ht="13.5" customHeight="1" x14ac:dyDescent="0.2">
      <c r="B60" s="99" t="s">
        <v>23</v>
      </c>
      <c r="C60" s="99"/>
      <c r="D60" s="99"/>
      <c r="E60" s="21"/>
      <c r="F60" s="27"/>
      <c r="G60" s="76"/>
      <c r="H60" s="76" t="s">
        <v>74</v>
      </c>
      <c r="I60" s="27"/>
      <c r="J60" s="21"/>
      <c r="K60" s="47"/>
      <c r="L60" s="47" t="s">
        <v>27</v>
      </c>
      <c r="M60" s="47"/>
      <c r="N60" s="71"/>
      <c r="O60" s="71"/>
      <c r="P60" s="71"/>
      <c r="Q60" s="86" t="s">
        <v>69</v>
      </c>
      <c r="R60" s="86"/>
      <c r="S60" s="86"/>
    </row>
    <row r="61" spans="1:23" ht="13.5" customHeight="1" x14ac:dyDescent="0.2">
      <c r="B61" s="101" t="s">
        <v>21</v>
      </c>
      <c r="C61" s="101"/>
      <c r="D61" s="101"/>
      <c r="E61" s="21"/>
      <c r="F61" s="27"/>
      <c r="G61" s="77"/>
      <c r="H61" s="77" t="s">
        <v>60</v>
      </c>
      <c r="I61" s="27"/>
      <c r="J61" s="21"/>
      <c r="K61" s="83" t="s">
        <v>22</v>
      </c>
      <c r="L61" s="83"/>
      <c r="M61" s="83"/>
      <c r="N61" s="69"/>
      <c r="O61" s="69"/>
      <c r="P61" s="69"/>
      <c r="Q61" s="84" t="s">
        <v>20</v>
      </c>
      <c r="R61" s="84"/>
      <c r="S61" s="84"/>
    </row>
    <row r="62" spans="1:23" ht="13.5" customHeight="1" x14ac:dyDescent="0.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4" spans="1:23" ht="13.5" customHeight="1" x14ac:dyDescent="0.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 ht="13.5" customHeight="1" x14ac:dyDescent="0.2">
      <c r="B65" s="79"/>
      <c r="C65" s="79"/>
      <c r="D65" s="79"/>
      <c r="E65" s="21"/>
      <c r="F65" s="22"/>
      <c r="G65" s="22"/>
      <c r="H65" s="63"/>
      <c r="I65" s="22"/>
      <c r="J65" s="21"/>
      <c r="K65" s="34"/>
      <c r="L65" s="21"/>
      <c r="M65" s="34"/>
      <c r="N65" s="34"/>
      <c r="O65" s="23"/>
      <c r="P65" s="23"/>
      <c r="Q65" s="24"/>
      <c r="R65" s="24"/>
      <c r="S65" s="21"/>
    </row>
    <row r="66" spans="2:20" ht="13.5" customHeight="1" x14ac:dyDescent="0.2">
      <c r="B66" s="81"/>
      <c r="C66" s="81"/>
      <c r="D66" s="81"/>
      <c r="E66" s="21"/>
      <c r="F66" s="25"/>
      <c r="G66" s="25"/>
      <c r="H66" s="53"/>
      <c r="I66" s="25"/>
      <c r="J66" s="21"/>
      <c r="K66" s="35"/>
      <c r="L66" s="21"/>
      <c r="M66" s="35"/>
      <c r="N66" s="35"/>
      <c r="O66" s="26"/>
      <c r="P66" s="26"/>
      <c r="Q66" s="24"/>
      <c r="R66" s="24"/>
      <c r="S66" s="21"/>
    </row>
    <row r="67" spans="2:20" ht="13.5" customHeight="1" x14ac:dyDescent="0.2">
      <c r="B67" s="99"/>
      <c r="C67" s="99"/>
      <c r="D67" s="99"/>
      <c r="E67" s="21"/>
      <c r="F67" s="27"/>
      <c r="G67" s="27"/>
      <c r="H67" s="53"/>
      <c r="I67" s="27"/>
      <c r="J67" s="21"/>
      <c r="K67" s="36"/>
      <c r="L67" s="21"/>
      <c r="M67" s="36"/>
      <c r="N67" s="36"/>
      <c r="O67" s="36"/>
      <c r="P67" s="55"/>
      <c r="Q67" s="24"/>
      <c r="R67" s="24"/>
      <c r="S67" s="21"/>
    </row>
    <row r="68" spans="2:20" ht="13.5" customHeight="1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24"/>
      <c r="S68" s="21"/>
    </row>
    <row r="79" spans="2:20" ht="36.75" customHeight="1" x14ac:dyDescent="0.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</row>
    <row r="80" spans="2:20" ht="24.75" customHeight="1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</row>
    <row r="81" spans="2:20" ht="12.75" customHeight="1" x14ac:dyDescent="0.2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54"/>
      <c r="S81" s="32"/>
      <c r="T81" s="31"/>
    </row>
  </sheetData>
  <mergeCells count="96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8:Q68"/>
    <mergeCell ref="F58:I58"/>
    <mergeCell ref="K58:M58"/>
    <mergeCell ref="F59:I59"/>
    <mergeCell ref="K59:M59"/>
    <mergeCell ref="K61:M61"/>
    <mergeCell ref="Q58:S58"/>
    <mergeCell ref="Q59:S59"/>
    <mergeCell ref="Q60:S60"/>
    <mergeCell ref="Q61:S61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Financeiro  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Vito Panicci Neto</cp:lastModifiedBy>
  <cp:lastPrinted>2024-04-01T16:47:36Z</cp:lastPrinted>
  <dcterms:created xsi:type="dcterms:W3CDTF">2016-06-01T16:19:15Z</dcterms:created>
  <dcterms:modified xsi:type="dcterms:W3CDTF">2024-06-21T15:05:58Z</dcterms:modified>
</cp:coreProperties>
</file>